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ESF!$A$1:$G$59</definedName>
  </definedNames>
  <calcPr calcId="162913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<sst xmlns="http://schemas.openxmlformats.org/spreadsheetml/2006/main" count="59" uniqueCount="59">
  <si>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</si>
  <si>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</si>
  <si>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</si>
  <si>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</si>
  <si>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</si>
  <si>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</si>
  <si>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</si>
  <si>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</si>
  <si>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</si>
  <si>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</si>
  <si>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</si>
  <si>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</si>
  <si>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</si>
  <si>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</si>
  <si>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</si>
  <si>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</si>
  <si>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</si>
  <si>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</si>
  <si>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</si>
  <si>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</si>
  <si>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</si>
  <si>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</si>
  <si>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</si>
  <si>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</si>
  <si>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</si>
  <si>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</si>
  <si>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</si>
  <si>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</si>
  <si>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</si>
  <si>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</si>
  <si>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</si>
  <si>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</si>
  <si>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</si>
  <si>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</si>
  <si>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</si>
  <si>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</si>
  <si>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</si>
  <si>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</si>
  <si>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</si>
  <si>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</si>
  <si>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</si>
  <si>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</si>
  <si>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</si>
  <si>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</si>
  <si>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</si>
  <si>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</si>
  <si>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</si>
  <si>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</si>
  <si>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</si>
  <si>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</si>
  <si>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</si>
  <si>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</si>
  <si>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</si>
  <si>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</si>
  <si>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</si>
  <si>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</si>
  <si>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</si>
  <si>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</si>
  <si>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Situación Financiera
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</si>
</sst>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1809751</xdr:colOff>
      <xdr:row>49</xdr:row>
      <xdr:rowOff>95249</xdr:rowOff>
    </xdr:from>
    <xdr:to>
      <xdr:col>4</xdr:col>
      <xdr:colOff>3133726</xdr:colOff>
      <xdr:row>52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652" t="36994" r="16247" b="57191"/>
        <a:stretch/>
      </xdr:blipFill>
      <xdr:spPr bwMode="auto">
        <a:xfrm>
          <a:off x="1809751" y="7610474"/>
          <a:ext cx="7410450" cy="3810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view="pageBreakPreview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85488184.319999993</v>
      </c>
      <c r="C5" s="12">
        <v>88141123.25</v>
      </c>
      <c r="D5" s="17"/>
      <c r="E5" s="11" t="s">
        <v>41</v>
      </c>
      <c r="F5" s="12">
        <v>3002150.34</v>
      </c>
      <c r="G5" s="5">
        <v>16007624.810000001</v>
      </c>
    </row>
    <row r="6" spans="1:7" x14ac:dyDescent="0.2">
      <c r="A6" s="30" t="s">
        <v>28</v>
      </c>
      <c r="B6" s="12">
        <v>6646065.7699999996</v>
      </c>
      <c r="C6" s="12">
        <v>4391284.03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17469297.27</v>
      </c>
      <c r="C7" s="12">
        <v>28781347.809999999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109603547.35999998</v>
      </c>
      <c r="C13" s="10">
        <f>SUM(C5:C11)</f>
        <v>121313755.09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3002150.34</v>
      </c>
      <c r="G14" s="5">
        <f>SUM(G5:G12)</f>
        <v>16007624.810000001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542975072.35000002</v>
      </c>
      <c r="C18" s="12">
        <v>497506070.18000001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62575816.880000003</v>
      </c>
      <c r="C19" s="12">
        <v>62541754.68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1569892.83</v>
      </c>
      <c r="C20" s="12">
        <v>1569892.83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-47287609.229999997</v>
      </c>
      <c r="C21" s="12">
        <v>-47287609.229999997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559874794.75999999</v>
      </c>
      <c r="C26" s="10">
        <f>SUM(C16:C24)</f>
        <v>514371730.39000005</v>
      </c>
      <c r="D26" s="17"/>
      <c r="E26" s="39" t="s">
        <v>57</v>
      </c>
      <c r="F26" s="10">
        <f>SUM(F24+F14)</f>
        <v>3002150.34</v>
      </c>
      <c r="G26" s="6">
        <f>SUM(G14+G24)</f>
        <v>16007624.810000001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669478342.12</v>
      </c>
      <c r="C28" s="10">
        <f>C13+C26</f>
        <v>635685485.48000002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76560258.079999998</v>
      </c>
      <c r="G30" s="6">
        <f>SUM(G31:G33)</f>
        <v>76560258.079999998</v>
      </c>
    </row>
    <row r="31" spans="1:7" x14ac:dyDescent="0.2">
      <c r="A31" s="31"/>
      <c r="B31" s="15"/>
      <c r="C31" s="15"/>
      <c r="D31" s="17"/>
      <c r="E31" s="11" t="s">
        <v>2</v>
      </c>
      <c r="F31" s="12">
        <v>72302784.049999997</v>
      </c>
      <c r="G31" s="5">
        <v>72302784.049999997</v>
      </c>
    </row>
    <row r="32" spans="1:7" x14ac:dyDescent="0.2">
      <c r="A32" s="31"/>
      <c r="B32" s="15"/>
      <c r="C32" s="15"/>
      <c r="D32" s="17"/>
      <c r="E32" s="11" t="s">
        <v>18</v>
      </c>
      <c r="F32" s="12">
        <v>4257474.03</v>
      </c>
      <c r="G32" s="5">
        <v>4257474.03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589915933.70000005</v>
      </c>
      <c r="G35" s="6">
        <f>SUM(G36:G40)</f>
        <v>543117602.59000003</v>
      </c>
    </row>
    <row r="36" spans="1:7" x14ac:dyDescent="0.2">
      <c r="A36" s="31"/>
      <c r="B36" s="15"/>
      <c r="C36" s="15"/>
      <c r="D36" s="17"/>
      <c r="E36" s="11" t="s">
        <v>52</v>
      </c>
      <c r="F36" s="12">
        <v>46785271.469999999</v>
      </c>
      <c r="G36" s="5">
        <v>87484742.459999993</v>
      </c>
    </row>
    <row r="37" spans="1:7" x14ac:dyDescent="0.2">
      <c r="A37" s="31"/>
      <c r="B37" s="15"/>
      <c r="C37" s="15"/>
      <c r="D37" s="17"/>
      <c r="E37" s="11" t="s">
        <v>19</v>
      </c>
      <c r="F37" s="12">
        <v>543089217.73000002</v>
      </c>
      <c r="G37" s="5">
        <v>455591415.63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666476191.78000009</v>
      </c>
      <c r="G46" s="5">
        <f>SUM(G42+G35+G30)</f>
        <v>619677860.67000008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669478342.12000012</v>
      </c>
      <c r="G48" s="20">
        <f>G46+G26</f>
        <v>635685485.48000002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2020-04-28T23:19:01Z</cp:lastPrinted>
  <dcterms:created xsi:type="dcterms:W3CDTF">2012-12-11T20:26:08Z</dcterms:created>
  <dcterms:modified xsi:type="dcterms:W3CDTF">2020-05-13T19:38:05Z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